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ssi\Dropbox\A Team-A Lombardia\Amministrazione\Note Spese\Note_spese_2024_2025\"/>
    </mc:Choice>
  </mc:AlternateContent>
  <xr:revisionPtr revIDLastSave="0" documentId="13_ncr:1_{38BA6E3A-5A8A-4A14-950D-04D80476E50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cheda Nota Spese" sheetId="1" r:id="rId1"/>
    <sheet name="Tabella distanze Campi Gar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 s="1"/>
  <c r="D13" i="1"/>
  <c r="B83" i="3"/>
  <c r="B85" i="3"/>
  <c r="B12" i="3"/>
  <c r="B47" i="3" l="1"/>
  <c r="B56" i="3" l="1"/>
  <c r="B4" i="3" l="1"/>
  <c r="E22" i="1" l="1"/>
  <c r="E8" i="1"/>
  <c r="E32" i="1"/>
  <c r="E38" i="1"/>
  <c r="E46" i="1"/>
  <c r="D46" i="1"/>
  <c r="D38" i="1"/>
  <c r="D32" i="1"/>
  <c r="D8" i="1"/>
  <c r="D22" i="1"/>
  <c r="D12" i="1" l="1"/>
  <c r="D5" i="1" s="1"/>
  <c r="E12" i="1"/>
  <c r="E5" i="1" s="1"/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arossi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 posto di yy mettere iniziali cognome e nome
Al posto di xx mettere il progressivo delle note spese 01, 02..</t>
        </r>
      </text>
    </comment>
  </commentList>
</comments>
</file>

<file path=xl/sharedStrings.xml><?xml version="1.0" encoding="utf-8"?>
<sst xmlns="http://schemas.openxmlformats.org/spreadsheetml/2006/main" count="181" uniqueCount="164">
  <si>
    <t>TEAM-A Lombardia - SCHEDA NOTA SPESE</t>
  </si>
  <si>
    <t>La Richiesta di rimborsa va presentata entro il mese successivo la gara completa di giustificativi in originale</t>
  </si>
  <si>
    <t>Una volta compilata, inviare la Nota Spesa a : info@team.it</t>
  </si>
  <si>
    <t>TOTALE NOTA SPESE</t>
  </si>
  <si>
    <t xml:space="preserve">COGNOME NOME: </t>
  </si>
  <si>
    <t>TOT CARTA SOCIETA'</t>
  </si>
  <si>
    <t>TOT DA RIMBORSARE</t>
  </si>
  <si>
    <t>Numero Nota Spese</t>
  </si>
  <si>
    <t>Data</t>
  </si>
  <si>
    <t>ISCRIZIONI GARE</t>
  </si>
  <si>
    <t>DATA</t>
  </si>
  <si>
    <t>LUOGO / GARA</t>
  </si>
  <si>
    <t>Carta Società
(Prepagata, Bancomat)</t>
  </si>
  <si>
    <t>Da rimborsare</t>
  </si>
  <si>
    <t>1.1</t>
  </si>
  <si>
    <t>TOTALE SPESE DI TRASFERTA (VOCI DA 2 A 6)</t>
  </si>
  <si>
    <t>2A</t>
  </si>
  <si>
    <t>RIMBORSO CARBURANTE (km come da Tabella distanze Campi Gara)</t>
  </si>
  <si>
    <t>Carta Società 
(Prepagata, Bancomat)</t>
  </si>
  <si>
    <t>Km (indicare i km come da tabella)</t>
  </si>
  <si>
    <t>2.1</t>
  </si>
  <si>
    <t>2.2</t>
  </si>
  <si>
    <t>2.3</t>
  </si>
  <si>
    <t>2.4</t>
  </si>
  <si>
    <t>2.5</t>
  </si>
  <si>
    <t>2.6</t>
  </si>
  <si>
    <t>2B</t>
  </si>
  <si>
    <t>PEDAGGIO AUTOSTRADA</t>
  </si>
  <si>
    <t>3.1</t>
  </si>
  <si>
    <t>3.2</t>
  </si>
  <si>
    <t>3.3</t>
  </si>
  <si>
    <t>3.4</t>
  </si>
  <si>
    <t>3.5</t>
  </si>
  <si>
    <t>3.6</t>
  </si>
  <si>
    <t>3.7</t>
  </si>
  <si>
    <t>3.8</t>
  </si>
  <si>
    <t>2C</t>
  </si>
  <si>
    <t>HOTEL</t>
  </si>
  <si>
    <t>4.1</t>
  </si>
  <si>
    <t>4.2</t>
  </si>
  <si>
    <t>4.3</t>
  </si>
  <si>
    <t>4.4</t>
  </si>
  <si>
    <t>2D</t>
  </si>
  <si>
    <t>VITTO (cene se non comprese nell'Albergo)</t>
  </si>
  <si>
    <t>5.1</t>
  </si>
  <si>
    <t>5.2</t>
  </si>
  <si>
    <t>5.3</t>
  </si>
  <si>
    <t>5.4</t>
  </si>
  <si>
    <t>2E</t>
  </si>
  <si>
    <t>SPESE VARIE (parcheggi, noleggi, Treni, voli…..)</t>
  </si>
  <si>
    <t>LUOGO/GARA, Descrizione Spesa</t>
  </si>
  <si>
    <t>6.1</t>
  </si>
  <si>
    <t>6.2</t>
  </si>
  <si>
    <t>6.3</t>
  </si>
  <si>
    <t>TABELLA km PER RIMBORSO CARBURANTE</t>
  </si>
  <si>
    <t>Ai km indicati vanno aggiunte le tratte se la distanza da hotel a campo gara è maggiore di 10km</t>
  </si>
  <si>
    <t>Località</t>
  </si>
  <si>
    <t>km (andata/ritorno)</t>
  </si>
  <si>
    <t>Agropoli</t>
  </si>
  <si>
    <t>Alzano Lombardo</t>
  </si>
  <si>
    <t>Ancona</t>
  </si>
  <si>
    <t>Arcisate (VA)</t>
  </si>
  <si>
    <t>Assago</t>
  </si>
  <si>
    <t>Bergamo</t>
  </si>
  <si>
    <t>Besana Brianza</t>
  </si>
  <si>
    <t>Bienate Magnago</t>
  </si>
  <si>
    <t>Boissano (SV)</t>
  </si>
  <si>
    <t>Bovisio Masciago</t>
  </si>
  <si>
    <t>Brescia - centro s.San Polino</t>
  </si>
  <si>
    <t>Briosco</t>
  </si>
  <si>
    <t>Brusaporto</t>
  </si>
  <si>
    <t>Buscate</t>
  </si>
  <si>
    <t>Busto Arsizio</t>
  </si>
  <si>
    <t>Campi Bisenzio (FI)</t>
  </si>
  <si>
    <t>Canegrate</t>
  </si>
  <si>
    <t>Cantù</t>
  </si>
  <si>
    <t>Caorle (VE)</t>
  </si>
  <si>
    <t>Carate</t>
  </si>
  <si>
    <t>Carugate</t>
  </si>
  <si>
    <t>Casalmaggiore</t>
  </si>
  <si>
    <t>Casorezzo</t>
  </si>
  <si>
    <t>Cassano d'Adda</t>
  </si>
  <si>
    <t>Cassino (FR)</t>
  </si>
  <si>
    <t>Castano Primo</t>
  </si>
  <si>
    <t>Castenedolo (BS)</t>
  </si>
  <si>
    <t>Cernusco Lombardone</t>
  </si>
  <si>
    <t>Cernusco Sul Naviglio</t>
  </si>
  <si>
    <t>Cesano Maderno</t>
  </si>
  <si>
    <t>Chiari</t>
  </si>
  <si>
    <t>Chiuro</t>
  </si>
  <si>
    <t>Cinisello Balsamo</t>
  </si>
  <si>
    <t>Clusone</t>
  </si>
  <si>
    <t>Codogno</t>
  </si>
  <si>
    <t>Cogliate</t>
  </si>
  <si>
    <t>Como Camerlata</t>
  </si>
  <si>
    <t>Concesio</t>
  </si>
  <si>
    <t>Cornaredo</t>
  </si>
  <si>
    <t>Cornate d'Adda</t>
  </si>
  <si>
    <t>Cortenova  (LC)</t>
  </si>
  <si>
    <t>Cremona</t>
  </si>
  <si>
    <t>Darfo Boario</t>
  </si>
  <si>
    <t>Fabriano</t>
  </si>
  <si>
    <t>Firenze</t>
  </si>
  <si>
    <t>Garbagnate</t>
  </si>
  <si>
    <t>Gavardo</t>
  </si>
  <si>
    <t>Gavirate</t>
  </si>
  <si>
    <t>Gessate</t>
  </si>
  <si>
    <t xml:space="preserve">Giussano </t>
  </si>
  <si>
    <t>Grosseto</t>
  </si>
  <si>
    <t>Gubbio</t>
  </si>
  <si>
    <t>La Spezia</t>
  </si>
  <si>
    <t>Lana</t>
  </si>
  <si>
    <t>Lecco</t>
  </si>
  <si>
    <t>Legnano</t>
  </si>
  <si>
    <t>Lodi</t>
  </si>
  <si>
    <t>Lomello</t>
  </si>
  <si>
    <t>Magnago</t>
  </si>
  <si>
    <t>Malnate</t>
  </si>
  <si>
    <t>Mantova</t>
  </si>
  <si>
    <t>Mariano Comense</t>
  </si>
  <si>
    <t>Martinengo (BG)</t>
  </si>
  <si>
    <t>Meda</t>
  </si>
  <si>
    <t>Melegnano</t>
  </si>
  <si>
    <t>Melzo</t>
  </si>
  <si>
    <t>Merate</t>
  </si>
  <si>
    <t>Milano Tutti i Campi</t>
  </si>
  <si>
    <t>Modena</t>
  </si>
  <si>
    <t>Molfetta</t>
  </si>
  <si>
    <t>Muscoline (BS)</t>
  </si>
  <si>
    <t>Nembro</t>
  </si>
  <si>
    <t>Nova Milanese</t>
  </si>
  <si>
    <t>Novate Milanese</t>
  </si>
  <si>
    <t>Olgiate Olona</t>
  </si>
  <si>
    <t>Oggiono</t>
  </si>
  <si>
    <t>Paderno Dugnano</t>
  </si>
  <si>
    <t>Padova</t>
  </si>
  <si>
    <t>Pavia</t>
  </si>
  <si>
    <t>Pescara</t>
  </si>
  <si>
    <t>Piacenza</t>
  </si>
  <si>
    <t>Pietrasanta</t>
  </si>
  <si>
    <t>Rieti</t>
  </si>
  <si>
    <t>Rodengo Saiano</t>
  </si>
  <si>
    <t>Rovellasca</t>
  </si>
  <si>
    <t>Rovereto</t>
  </si>
  <si>
    <t>Salò</t>
  </si>
  <si>
    <t>Samolaco</t>
  </si>
  <si>
    <t>San Donato</t>
  </si>
  <si>
    <t>San Giorgio su Legnano</t>
  </si>
  <si>
    <t>San Vittore Olona</t>
  </si>
  <si>
    <t>Saronno</t>
  </si>
  <si>
    <t>Senago</t>
  </si>
  <si>
    <t>Sesto San giovanni</t>
  </si>
  <si>
    <t>Seveso</t>
  </si>
  <si>
    <t>Sovico</t>
  </si>
  <si>
    <t>Torino</t>
  </si>
  <si>
    <t>Tradate</t>
  </si>
  <si>
    <t>Varese</t>
  </si>
  <si>
    <t>Venaria Reale</t>
  </si>
  <si>
    <t>Villa d'ogna</t>
  </si>
  <si>
    <t>Vimodrone</t>
  </si>
  <si>
    <t>Vittorio Veneto</t>
  </si>
  <si>
    <t>NS-24_25/xx/xx</t>
  </si>
  <si>
    <t>xx/xx/xxxx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</si>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</sst>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5" xfId="0" applyBorder="1" applyProtection="1">
      <protection locked="0"/>
    </xf>
    <xf numFmtId="164" fontId="2" fillId="3" borderId="3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4" fontId="0" fillId="0" borderId="1" xfId="0" applyNumberFormat="1" applyBorder="1" applyProtection="1">
      <protection locked="0"/>
    </xf>
    <xf numFmtId="0" fontId="0" fillId="4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64" fontId="0" fillId="2" borderId="7" xfId="1" applyFont="1" applyFill="1" applyBorder="1"/>
    <xf numFmtId="0" fontId="0" fillId="4" borderId="17" xfId="0" applyFill="1" applyBorder="1" applyAlignment="1">
      <alignment horizontal="center"/>
    </xf>
    <xf numFmtId="164" fontId="0" fillId="0" borderId="18" xfId="1" applyFont="1" applyBorder="1" applyProtection="1">
      <protection locked="0"/>
    </xf>
    <xf numFmtId="164" fontId="0" fillId="0" borderId="19" xfId="1" applyFont="1" applyBorder="1" applyProtection="1">
      <protection locked="0"/>
    </xf>
    <xf numFmtId="164" fontId="0" fillId="0" borderId="20" xfId="1" applyFont="1" applyBorder="1" applyProtection="1">
      <protection locked="0"/>
    </xf>
    <xf numFmtId="0" fontId="0" fillId="4" borderId="21" xfId="0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7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0" fillId="4" borderId="30" xfId="0" applyFill="1" applyBorder="1" applyAlignment="1">
      <alignment horizontal="center" wrapText="1"/>
    </xf>
    <xf numFmtId="0" fontId="0" fillId="4" borderId="31" xfId="0" applyFill="1" applyBorder="1" applyAlignment="1">
      <alignment horizontal="center"/>
    </xf>
    <xf numFmtId="164" fontId="0" fillId="0" borderId="22" xfId="1" applyFont="1" applyBorder="1" applyProtection="1">
      <protection locked="0"/>
    </xf>
    <xf numFmtId="164" fontId="0" fillId="0" borderId="23" xfId="1" applyFont="1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2" borderId="32" xfId="0" applyFill="1" applyBorder="1" applyAlignment="1">
      <alignment horizontal="center"/>
    </xf>
    <xf numFmtId="164" fontId="0" fillId="2" borderId="26" xfId="1" applyFont="1" applyFill="1" applyBorder="1"/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164" fontId="0" fillId="2" borderId="29" xfId="1" applyFont="1" applyFill="1" applyBorder="1"/>
    <xf numFmtId="0" fontId="0" fillId="4" borderId="36" xfId="0" applyFill="1" applyBorder="1" applyAlignment="1">
      <alignment horizontal="center"/>
    </xf>
    <xf numFmtId="164" fontId="0" fillId="0" borderId="37" xfId="1" applyFont="1" applyBorder="1" applyProtection="1">
      <protection locked="0"/>
    </xf>
    <xf numFmtId="0" fontId="0" fillId="3" borderId="6" xfId="0" applyFill="1" applyBorder="1" applyAlignment="1">
      <alignment horizontal="center"/>
    </xf>
    <xf numFmtId="0" fontId="2" fillId="3" borderId="8" xfId="0" applyFont="1" applyFill="1" applyBorder="1" applyProtection="1">
      <protection locked="0"/>
    </xf>
    <xf numFmtId="0" fontId="0" fillId="4" borderId="31" xfId="0" applyFill="1" applyBorder="1" applyAlignment="1">
      <alignment horizontal="center" wrapText="1"/>
    </xf>
    <xf numFmtId="165" fontId="0" fillId="0" borderId="18" xfId="2" applyNumberFormat="1" applyFont="1" applyBorder="1" applyProtection="1">
      <protection locked="0"/>
    </xf>
    <xf numFmtId="165" fontId="0" fillId="0" borderId="20" xfId="2" applyNumberFormat="1" applyFont="1" applyBorder="1" applyProtection="1">
      <protection locked="0"/>
    </xf>
    <xf numFmtId="164" fontId="0" fillId="0" borderId="22" xfId="1" applyFont="1" applyFill="1" applyBorder="1" applyProtection="1">
      <protection locked="0"/>
    </xf>
    <xf numFmtId="164" fontId="0" fillId="0" borderId="23" xfId="1" applyFon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28" xfId="1" applyFont="1" applyBorder="1" applyProtection="1">
      <protection locked="0"/>
    </xf>
    <xf numFmtId="164" fontId="10" fillId="3" borderId="3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2" borderId="3" xfId="1" applyFont="1" applyFill="1" applyBorder="1"/>
    <xf numFmtId="164" fontId="0" fillId="2" borderId="27" xfId="1" applyFont="1" applyFill="1" applyBorder="1"/>
    <xf numFmtId="0" fontId="2" fillId="0" borderId="6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3" borderId="32" xfId="0" applyFill="1" applyBorder="1" applyAlignment="1">
      <alignment horizontal="center"/>
    </xf>
    <xf numFmtId="164" fontId="0" fillId="3" borderId="3" xfId="1" applyFont="1" applyFill="1" applyBorder="1"/>
    <xf numFmtId="164" fontId="0" fillId="3" borderId="26" xfId="1" applyFont="1" applyFill="1" applyBorder="1"/>
    <xf numFmtId="0" fontId="0" fillId="0" borderId="38" xfId="0" applyBorder="1" applyAlignment="1">
      <alignment horizontal="center"/>
    </xf>
    <xf numFmtId="14" fontId="0" fillId="0" borderId="5" xfId="0" applyNumberForma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27" xfId="0" applyNumberFormat="1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32" xfId="1" applyFont="1" applyFill="1" applyBorder="1"/>
    <xf numFmtId="1" fontId="0" fillId="2" borderId="26" xfId="1" applyNumberFormat="1" applyFont="1" applyFill="1" applyBorder="1"/>
    <xf numFmtId="0" fontId="2" fillId="2" borderId="25" xfId="0" applyFont="1" applyFill="1" applyBorder="1" applyAlignment="1">
      <alignment horizontal="left"/>
    </xf>
    <xf numFmtId="0" fontId="0" fillId="0" borderId="40" xfId="0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8" fillId="5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4" fontId="2" fillId="3" borderId="32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quotePrefix="1" applyBorder="1" applyAlignment="1">
      <alignment horizontal="center" wrapText="1"/>
    </xf>
    <xf numFmtId="0" fontId="0" fillId="0" borderId="39" xfId="0" quotePrefix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99FF"/>
      <color rgb="FF9933FF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workbookViewId="0">
      <selection activeCell="C14" sqref="C14"/>
    </sheetView>
  </sheetViews>
  <sheetFormatPr defaultRowHeight="14.4" x14ac:dyDescent="0.3"/>
  <cols>
    <col min="1" max="1" width="5.33203125" style="1" customWidth="1"/>
    <col min="2" max="2" width="14.109375" customWidth="1"/>
    <col min="3" max="3" width="69.6640625" customWidth="1"/>
    <col min="4" max="5" width="21.6640625" customWidth="1"/>
  </cols>
  <sheetData>
    <row r="1" spans="1:5" ht="21.6" thickBot="1" x14ac:dyDescent="0.45">
      <c r="A1" s="77" t="s">
        <v>0</v>
      </c>
      <c r="B1" s="78"/>
      <c r="C1" s="78"/>
      <c r="D1" s="79"/>
      <c r="E1" s="80"/>
    </row>
    <row r="2" spans="1:5" ht="21.6" thickBot="1" x14ac:dyDescent="0.45">
      <c r="A2" s="77" t="s">
        <v>1</v>
      </c>
      <c r="B2" s="78"/>
      <c r="C2" s="78"/>
      <c r="D2" s="78"/>
      <c r="E2" s="85"/>
    </row>
    <row r="3" spans="1:5" ht="15" thickBot="1" x14ac:dyDescent="0.35">
      <c r="A3" s="12" t="s">
        <v>2</v>
      </c>
      <c r="B3" s="4"/>
      <c r="C3" s="4"/>
      <c r="D3" s="30" t="s">
        <v>3</v>
      </c>
      <c r="E3" s="31">
        <f>D5+E5</f>
        <v>0</v>
      </c>
    </row>
    <row r="4" spans="1:5" ht="20.100000000000001" customHeight="1" thickBot="1" x14ac:dyDescent="0.35">
      <c r="A4" s="58" t="s">
        <v>4</v>
      </c>
      <c r="B4" s="59"/>
      <c r="C4" s="60" t="s">
        <v>163</v>
      </c>
      <c r="D4" s="28" t="s">
        <v>5</v>
      </c>
      <c r="E4" s="11" t="s">
        <v>6</v>
      </c>
    </row>
    <row r="5" spans="1:5" ht="15" thickBot="1" x14ac:dyDescent="0.35">
      <c r="A5" s="86" t="s">
        <v>7</v>
      </c>
      <c r="B5" s="87"/>
      <c r="C5" s="66" t="s">
        <v>161</v>
      </c>
      <c r="D5" s="88">
        <f>D12+D8</f>
        <v>0</v>
      </c>
      <c r="E5" s="88">
        <f>E12+E8</f>
        <v>0</v>
      </c>
    </row>
    <row r="6" spans="1:5" ht="15" thickBot="1" x14ac:dyDescent="0.35">
      <c r="A6" s="86" t="s">
        <v>8</v>
      </c>
      <c r="B6" s="87"/>
      <c r="C6" s="67" t="s">
        <v>162</v>
      </c>
      <c r="D6" s="89"/>
      <c r="E6" s="89"/>
    </row>
    <row r="7" spans="1:5" ht="7.5" customHeight="1" thickBot="1" x14ac:dyDescent="0.35">
      <c r="A7" s="29"/>
      <c r="B7" s="29"/>
      <c r="C7" s="29"/>
      <c r="D7" s="55"/>
      <c r="E7" s="55"/>
    </row>
    <row r="8" spans="1:5" ht="15" thickBot="1" x14ac:dyDescent="0.35">
      <c r="A8" s="61">
        <v>1</v>
      </c>
      <c r="B8" s="81" t="s">
        <v>9</v>
      </c>
      <c r="C8" s="82"/>
      <c r="D8" s="62">
        <f>SUM(D10:D10)</f>
        <v>0</v>
      </c>
      <c r="E8" s="63">
        <f>SUM(E10:E10)</f>
        <v>0</v>
      </c>
    </row>
    <row r="9" spans="1:5" ht="28.8" x14ac:dyDescent="0.3">
      <c r="A9" s="39"/>
      <c r="B9" s="40" t="s">
        <v>10</v>
      </c>
      <c r="C9" s="43" t="s">
        <v>11</v>
      </c>
      <c r="D9" s="32" t="s">
        <v>12</v>
      </c>
      <c r="E9" s="33" t="s">
        <v>13</v>
      </c>
    </row>
    <row r="10" spans="1:5" ht="21.9" customHeight="1" x14ac:dyDescent="0.3">
      <c r="A10" s="15" t="s">
        <v>14</v>
      </c>
      <c r="B10" s="13"/>
      <c r="C10" s="19"/>
      <c r="D10" s="34"/>
      <c r="E10" s="24"/>
    </row>
    <row r="11" spans="1:5" ht="8.4" customHeight="1" thickBot="1" x14ac:dyDescent="0.35">
      <c r="A11" s="16"/>
      <c r="B11" s="52"/>
      <c r="C11" s="52"/>
      <c r="D11" s="53"/>
      <c r="E11" s="53"/>
    </row>
    <row r="12" spans="1:5" ht="18.600000000000001" thickBot="1" x14ac:dyDescent="0.4">
      <c r="A12" s="45">
        <v>2</v>
      </c>
      <c r="B12" s="46" t="s">
        <v>15</v>
      </c>
      <c r="C12" s="46"/>
      <c r="D12" s="11">
        <f>D13+D22+D32+D38+D46</f>
        <v>0</v>
      </c>
      <c r="E12" s="54">
        <f>E13+E22+E32+E38+E46</f>
        <v>0</v>
      </c>
    </row>
    <row r="13" spans="1:5" x14ac:dyDescent="0.3">
      <c r="A13" s="37" t="s">
        <v>16</v>
      </c>
      <c r="B13" s="75" t="s">
        <v>17</v>
      </c>
      <c r="C13" s="76"/>
      <c r="D13" s="56">
        <f>SUM(D16:D21)</f>
        <v>0</v>
      </c>
      <c r="E13" s="38">
        <f>D14*E14</f>
        <v>0</v>
      </c>
    </row>
    <row r="14" spans="1:5" x14ac:dyDescent="0.3">
      <c r="A14" s="68"/>
      <c r="B14" s="71"/>
      <c r="C14" s="71"/>
      <c r="D14" s="69">
        <v>0.15</v>
      </c>
      <c r="E14" s="70">
        <f>SUM(E16:E21)</f>
        <v>0</v>
      </c>
    </row>
    <row r="15" spans="1:5" ht="28.8" x14ac:dyDescent="0.3">
      <c r="A15" s="39"/>
      <c r="B15" s="40" t="s">
        <v>10</v>
      </c>
      <c r="C15" s="43" t="s">
        <v>11</v>
      </c>
      <c r="D15" s="32" t="s">
        <v>18</v>
      </c>
      <c r="E15" s="47" t="s">
        <v>19</v>
      </c>
    </row>
    <row r="16" spans="1:5" ht="21.9" customHeight="1" x14ac:dyDescent="0.3">
      <c r="A16" s="15" t="s">
        <v>20</v>
      </c>
      <c r="B16" s="13"/>
      <c r="C16" s="19"/>
      <c r="D16" s="34"/>
      <c r="E16" s="48"/>
    </row>
    <row r="17" spans="1:5" ht="21.9" customHeight="1" x14ac:dyDescent="0.3">
      <c r="A17" s="15" t="s">
        <v>21</v>
      </c>
      <c r="B17" s="13"/>
      <c r="C17" s="19"/>
      <c r="D17" s="34"/>
      <c r="E17" s="48"/>
    </row>
    <row r="18" spans="1:5" ht="21.9" customHeight="1" x14ac:dyDescent="0.3">
      <c r="A18" s="15" t="s">
        <v>22</v>
      </c>
      <c r="B18" s="13"/>
      <c r="C18" s="19"/>
      <c r="D18" s="34"/>
      <c r="E18" s="48"/>
    </row>
    <row r="19" spans="1:5" ht="21.9" customHeight="1" x14ac:dyDescent="0.3">
      <c r="A19" s="15" t="s">
        <v>23</v>
      </c>
      <c r="B19" s="13"/>
      <c r="C19" s="19"/>
      <c r="D19" s="50"/>
      <c r="E19" s="48"/>
    </row>
    <row r="20" spans="1:5" ht="21.9" customHeight="1" x14ac:dyDescent="0.3">
      <c r="A20" s="15" t="s">
        <v>24</v>
      </c>
      <c r="B20" s="13"/>
      <c r="C20" s="19"/>
      <c r="D20" s="50"/>
      <c r="E20" s="48"/>
    </row>
    <row r="21" spans="1:5" ht="21.9" customHeight="1" thickBot="1" x14ac:dyDescent="0.35">
      <c r="A21" s="72" t="s">
        <v>25</v>
      </c>
      <c r="B21" s="36"/>
      <c r="C21" s="21"/>
      <c r="D21" s="51"/>
      <c r="E21" s="49"/>
    </row>
    <row r="22" spans="1:5" ht="15" thickBot="1" x14ac:dyDescent="0.35">
      <c r="A22" s="41" t="s">
        <v>26</v>
      </c>
      <c r="B22" s="83" t="s">
        <v>27</v>
      </c>
      <c r="C22" s="84"/>
      <c r="D22" s="57">
        <f>SUM(D24:D28)</f>
        <v>0</v>
      </c>
      <c r="E22" s="42">
        <f>SUM(E24:E28)</f>
        <v>0</v>
      </c>
    </row>
    <row r="23" spans="1:5" ht="28.8" x14ac:dyDescent="0.3">
      <c r="A23" s="39"/>
      <c r="B23" s="40" t="s">
        <v>10</v>
      </c>
      <c r="C23" s="43" t="s">
        <v>11</v>
      </c>
      <c r="D23" s="32" t="s">
        <v>18</v>
      </c>
      <c r="E23" s="33" t="s">
        <v>13</v>
      </c>
    </row>
    <row r="24" spans="1:5" ht="21.9" customHeight="1" x14ac:dyDescent="0.3">
      <c r="A24" s="15" t="s">
        <v>28</v>
      </c>
      <c r="B24" s="13"/>
      <c r="C24" s="19"/>
      <c r="D24" s="34"/>
      <c r="E24" s="24"/>
    </row>
    <row r="25" spans="1:5" ht="21.9" customHeight="1" x14ac:dyDescent="0.3">
      <c r="A25" s="15" t="s">
        <v>29</v>
      </c>
      <c r="B25" s="13"/>
      <c r="C25" s="19"/>
      <c r="D25" s="34"/>
      <c r="E25" s="24"/>
    </row>
    <row r="26" spans="1:5" ht="21.9" customHeight="1" x14ac:dyDescent="0.3">
      <c r="A26" s="15" t="s">
        <v>30</v>
      </c>
      <c r="B26" s="13"/>
      <c r="C26" s="19"/>
      <c r="D26" s="34"/>
      <c r="E26" s="24"/>
    </row>
    <row r="27" spans="1:5" ht="21.9" customHeight="1" x14ac:dyDescent="0.3">
      <c r="A27" s="15" t="s">
        <v>31</v>
      </c>
      <c r="B27" s="13"/>
      <c r="C27" s="19"/>
      <c r="D27" s="34"/>
      <c r="E27" s="24"/>
    </row>
    <row r="28" spans="1:5" ht="21.9" customHeight="1" x14ac:dyDescent="0.3">
      <c r="A28" s="15" t="s">
        <v>32</v>
      </c>
      <c r="B28" s="13"/>
      <c r="C28" s="19"/>
      <c r="D28" s="34"/>
      <c r="E28" s="24"/>
    </row>
    <row r="29" spans="1:5" ht="21.9" customHeight="1" x14ac:dyDescent="0.3">
      <c r="A29" s="15" t="s">
        <v>33</v>
      </c>
      <c r="B29" s="13"/>
      <c r="C29" s="19"/>
      <c r="D29" s="34"/>
      <c r="E29" s="24"/>
    </row>
    <row r="30" spans="1:5" ht="21.9" customHeight="1" x14ac:dyDescent="0.3">
      <c r="A30" s="15" t="s">
        <v>34</v>
      </c>
      <c r="B30" s="13"/>
      <c r="C30" s="19"/>
      <c r="D30" s="34"/>
      <c r="E30" s="24"/>
    </row>
    <row r="31" spans="1:5" ht="21.9" customHeight="1" thickBot="1" x14ac:dyDescent="0.35">
      <c r="A31" s="64" t="s">
        <v>35</v>
      </c>
      <c r="B31" s="65"/>
      <c r="C31" s="20"/>
      <c r="D31" s="44"/>
      <c r="E31" s="25"/>
    </row>
    <row r="32" spans="1:5" ht="15" thickBot="1" x14ac:dyDescent="0.35">
      <c r="A32" s="3" t="s">
        <v>36</v>
      </c>
      <c r="B32" s="73" t="s">
        <v>37</v>
      </c>
      <c r="C32" s="74"/>
      <c r="D32" s="56">
        <f>SUM(D34:D37)</f>
        <v>0</v>
      </c>
      <c r="E32" s="22">
        <f>SUM(E34:E37)</f>
        <v>0</v>
      </c>
    </row>
    <row r="33" spans="1:5" ht="28.8" x14ac:dyDescent="0.3">
      <c r="A33" s="14"/>
      <c r="B33" s="2" t="s">
        <v>10</v>
      </c>
      <c r="C33" s="18" t="s">
        <v>11</v>
      </c>
      <c r="D33" s="27" t="s">
        <v>18</v>
      </c>
      <c r="E33" s="23" t="s">
        <v>13</v>
      </c>
    </row>
    <row r="34" spans="1:5" ht="21.9" customHeight="1" x14ac:dyDescent="0.3">
      <c r="A34" s="15" t="s">
        <v>38</v>
      </c>
      <c r="B34" s="13"/>
      <c r="C34" s="19"/>
      <c r="D34" s="34"/>
      <c r="E34" s="34"/>
    </row>
    <row r="35" spans="1:5" ht="21.9" customHeight="1" x14ac:dyDescent="0.3">
      <c r="A35" s="16" t="s">
        <v>39</v>
      </c>
      <c r="B35" s="13"/>
      <c r="C35" s="19"/>
      <c r="D35" s="34"/>
      <c r="E35" s="34"/>
    </row>
    <row r="36" spans="1:5" ht="21.9" customHeight="1" x14ac:dyDescent="0.3">
      <c r="A36" s="15" t="s">
        <v>40</v>
      </c>
      <c r="B36" s="13"/>
      <c r="C36" s="19"/>
      <c r="D36" s="34"/>
      <c r="E36" s="24"/>
    </row>
    <row r="37" spans="1:5" ht="21.9" customHeight="1" thickBot="1" x14ac:dyDescent="0.35">
      <c r="A37" s="15" t="s">
        <v>41</v>
      </c>
      <c r="B37" s="10"/>
      <c r="C37" s="20"/>
      <c r="D37" s="34"/>
      <c r="E37" s="25"/>
    </row>
    <row r="38" spans="1:5" ht="15" thickBot="1" x14ac:dyDescent="0.35">
      <c r="A38" s="3" t="s">
        <v>42</v>
      </c>
      <c r="B38" s="73" t="s">
        <v>43</v>
      </c>
      <c r="C38" s="74"/>
      <c r="D38" s="56">
        <f>SUM(D40:D45)</f>
        <v>0</v>
      </c>
      <c r="E38" s="22">
        <f>SUM(E40:E45)</f>
        <v>0</v>
      </c>
    </row>
    <row r="39" spans="1:5" ht="28.8" x14ac:dyDescent="0.3">
      <c r="A39" s="14"/>
      <c r="B39" s="2" t="s">
        <v>10</v>
      </c>
      <c r="C39" s="18" t="s">
        <v>11</v>
      </c>
      <c r="D39" s="27" t="s">
        <v>18</v>
      </c>
      <c r="E39" s="23" t="s">
        <v>13</v>
      </c>
    </row>
    <row r="40" spans="1:5" ht="21.9" customHeight="1" x14ac:dyDescent="0.3">
      <c r="A40" s="15" t="s">
        <v>44</v>
      </c>
      <c r="B40" s="13"/>
      <c r="C40" s="19"/>
      <c r="D40" s="34"/>
      <c r="E40" s="24"/>
    </row>
    <row r="41" spans="1:5" ht="21.9" customHeight="1" x14ac:dyDescent="0.3">
      <c r="A41" s="16" t="s">
        <v>45</v>
      </c>
      <c r="B41" s="13"/>
      <c r="C41" s="19"/>
      <c r="D41" s="34"/>
      <c r="E41" s="24"/>
    </row>
    <row r="42" spans="1:5" ht="21.9" customHeight="1" x14ac:dyDescent="0.3">
      <c r="A42" s="15" t="s">
        <v>46</v>
      </c>
      <c r="B42" s="13"/>
      <c r="C42" s="19"/>
      <c r="D42" s="34"/>
      <c r="E42" s="24"/>
    </row>
    <row r="43" spans="1:5" ht="21.9" customHeight="1" x14ac:dyDescent="0.3">
      <c r="A43" s="15"/>
      <c r="B43" s="65"/>
      <c r="C43" s="20"/>
      <c r="D43" s="34"/>
      <c r="E43" s="25"/>
    </row>
    <row r="44" spans="1:5" ht="21.9" customHeight="1" x14ac:dyDescent="0.3">
      <c r="A44" s="15"/>
      <c r="B44" s="65"/>
      <c r="C44" s="20"/>
      <c r="D44" s="34"/>
      <c r="E44" s="25"/>
    </row>
    <row r="45" spans="1:5" ht="21.9" customHeight="1" thickBot="1" x14ac:dyDescent="0.35">
      <c r="A45" s="15" t="s">
        <v>47</v>
      </c>
      <c r="B45" s="10"/>
      <c r="C45" s="20"/>
      <c r="D45" s="34"/>
      <c r="E45" s="25"/>
    </row>
    <row r="46" spans="1:5" ht="15" thickBot="1" x14ac:dyDescent="0.35">
      <c r="A46" s="3" t="s">
        <v>48</v>
      </c>
      <c r="B46" s="73" t="s">
        <v>49</v>
      </c>
      <c r="C46" s="74"/>
      <c r="D46" s="22">
        <f>SUM(D48:D50)</f>
        <v>0</v>
      </c>
      <c r="E46" s="22">
        <f>SUM(E48:E50)</f>
        <v>0</v>
      </c>
    </row>
    <row r="47" spans="1:5" ht="28.8" x14ac:dyDescent="0.3">
      <c r="A47" s="39"/>
      <c r="B47" s="40" t="s">
        <v>10</v>
      </c>
      <c r="C47" s="43" t="s">
        <v>50</v>
      </c>
      <c r="D47" s="32" t="s">
        <v>18</v>
      </c>
      <c r="E47" s="33" t="s">
        <v>13</v>
      </c>
    </row>
    <row r="48" spans="1:5" ht="21.9" customHeight="1" x14ac:dyDescent="0.3">
      <c r="A48" s="15" t="s">
        <v>51</v>
      </c>
      <c r="B48" s="13"/>
      <c r="C48" s="19"/>
      <c r="D48" s="34"/>
      <c r="E48" s="24"/>
    </row>
    <row r="49" spans="1:5" ht="21.9" customHeight="1" x14ac:dyDescent="0.3">
      <c r="A49" s="15" t="s">
        <v>52</v>
      </c>
      <c r="B49" s="13"/>
      <c r="C49" s="19"/>
      <c r="D49" s="34"/>
      <c r="E49" s="24"/>
    </row>
    <row r="50" spans="1:5" ht="21.9" customHeight="1" thickBot="1" x14ac:dyDescent="0.35">
      <c r="A50" s="17" t="s">
        <v>53</v>
      </c>
      <c r="B50" s="36"/>
      <c r="C50" s="21"/>
      <c r="D50" s="35"/>
      <c r="E50" s="26"/>
    </row>
  </sheetData>
  <mergeCells count="12">
    <mergeCell ref="B38:C38"/>
    <mergeCell ref="B46:C46"/>
    <mergeCell ref="B13:C13"/>
    <mergeCell ref="A1:E1"/>
    <mergeCell ref="B8:C8"/>
    <mergeCell ref="B22:C22"/>
    <mergeCell ref="B32:C32"/>
    <mergeCell ref="A2:E2"/>
    <mergeCell ref="A6:B6"/>
    <mergeCell ref="A5:B5"/>
    <mergeCell ref="D5:D6"/>
    <mergeCell ref="E5:E6"/>
  </mergeCells>
  <phoneticPr fontId="11" type="noConversion"/>
  <printOptions horizontalCentered="1" verticalCentered="1"/>
  <pageMargins left="0.70866141732283472" right="0.36" top="0.46" bottom="0.52" header="0.31496062992125984" footer="0.31496062992125984"/>
  <pageSetup paperSize="9" scale="68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6"/>
  <sheetViews>
    <sheetView topLeftCell="A6" workbookViewId="0">
      <selection activeCell="B74" sqref="B74"/>
    </sheetView>
  </sheetViews>
  <sheetFormatPr defaultRowHeight="14.4" x14ac:dyDescent="0.3"/>
  <cols>
    <col min="1" max="1" width="28.6640625" customWidth="1"/>
    <col min="2" max="2" width="19.88671875" bestFit="1" customWidth="1"/>
  </cols>
  <sheetData>
    <row r="1" spans="1:2" ht="15.6" x14ac:dyDescent="0.3">
      <c r="A1" s="90" t="s">
        <v>54</v>
      </c>
      <c r="B1" s="90"/>
    </row>
    <row r="2" spans="1:2" ht="36.9" customHeight="1" x14ac:dyDescent="0.3">
      <c r="A2" s="91" t="s">
        <v>55</v>
      </c>
      <c r="B2" s="92"/>
    </row>
    <row r="3" spans="1:2" x14ac:dyDescent="0.3">
      <c r="A3" s="5" t="s">
        <v>56</v>
      </c>
      <c r="B3" s="6" t="s">
        <v>57</v>
      </c>
    </row>
    <row r="4" spans="1:2" x14ac:dyDescent="0.3">
      <c r="A4" s="7" t="s">
        <v>58</v>
      </c>
      <c r="B4" s="8">
        <f>875+875</f>
        <v>1750</v>
      </c>
    </row>
    <row r="5" spans="1:2" x14ac:dyDescent="0.3">
      <c r="A5" s="7" t="s">
        <v>59</v>
      </c>
      <c r="B5" s="8">
        <v>90</v>
      </c>
    </row>
    <row r="6" spans="1:2" x14ac:dyDescent="0.3">
      <c r="A6" s="7" t="s">
        <v>60</v>
      </c>
      <c r="B6" s="8">
        <v>920</v>
      </c>
    </row>
    <row r="7" spans="1:2" x14ac:dyDescent="0.3">
      <c r="A7" s="9" t="s">
        <v>61</v>
      </c>
      <c r="B7" s="9">
        <v>160</v>
      </c>
    </row>
    <row r="8" spans="1:2" x14ac:dyDescent="0.3">
      <c r="A8" s="9" t="s">
        <v>62</v>
      </c>
      <c r="B8" s="9">
        <v>100</v>
      </c>
    </row>
    <row r="9" spans="1:2" x14ac:dyDescent="0.3">
      <c r="A9" s="7" t="s">
        <v>63</v>
      </c>
      <c r="B9" s="8">
        <v>80</v>
      </c>
    </row>
    <row r="10" spans="1:2" x14ac:dyDescent="0.3">
      <c r="A10" s="9" t="s">
        <v>64</v>
      </c>
      <c r="B10" s="9">
        <v>30</v>
      </c>
    </row>
    <row r="11" spans="1:2" x14ac:dyDescent="0.3">
      <c r="A11" s="9" t="s">
        <v>65</v>
      </c>
      <c r="B11" s="9">
        <v>100</v>
      </c>
    </row>
    <row r="12" spans="1:2" x14ac:dyDescent="0.3">
      <c r="A12" s="9" t="s">
        <v>66</v>
      </c>
      <c r="B12" s="9">
        <f>230*2</f>
        <v>460</v>
      </c>
    </row>
    <row r="13" spans="1:2" x14ac:dyDescent="0.3">
      <c r="A13" s="9" t="s">
        <v>67</v>
      </c>
      <c r="B13" s="9">
        <v>30</v>
      </c>
    </row>
    <row r="14" spans="1:2" x14ac:dyDescent="0.3">
      <c r="A14" s="9" t="s">
        <v>68</v>
      </c>
      <c r="B14" s="9">
        <v>180</v>
      </c>
    </row>
    <row r="15" spans="1:2" x14ac:dyDescent="0.3">
      <c r="A15" s="9" t="s">
        <v>69</v>
      </c>
      <c r="B15" s="9">
        <v>40</v>
      </c>
    </row>
    <row r="16" spans="1:2" x14ac:dyDescent="0.3">
      <c r="A16" s="9" t="s">
        <v>70</v>
      </c>
      <c r="B16" s="9">
        <v>90</v>
      </c>
    </row>
    <row r="17" spans="1:2" x14ac:dyDescent="0.3">
      <c r="A17" s="9" t="s">
        <v>71</v>
      </c>
      <c r="B17" s="9">
        <v>100</v>
      </c>
    </row>
    <row r="18" spans="1:2" x14ac:dyDescent="0.3">
      <c r="A18" s="9" t="s">
        <v>72</v>
      </c>
      <c r="B18" s="9">
        <v>100</v>
      </c>
    </row>
    <row r="19" spans="1:2" x14ac:dyDescent="0.3">
      <c r="A19" s="9" t="s">
        <v>73</v>
      </c>
      <c r="B19" s="9">
        <v>610</v>
      </c>
    </row>
    <row r="20" spans="1:2" x14ac:dyDescent="0.3">
      <c r="A20" s="7" t="s">
        <v>74</v>
      </c>
      <c r="B20" s="9">
        <v>80</v>
      </c>
    </row>
    <row r="21" spans="1:2" x14ac:dyDescent="0.3">
      <c r="A21" s="7" t="s">
        <v>75</v>
      </c>
      <c r="B21" s="9">
        <v>60</v>
      </c>
    </row>
    <row r="22" spans="1:2" x14ac:dyDescent="0.3">
      <c r="A22" s="7" t="s">
        <v>76</v>
      </c>
      <c r="B22" s="9">
        <v>640</v>
      </c>
    </row>
    <row r="23" spans="1:2" x14ac:dyDescent="0.3">
      <c r="A23" s="9" t="s">
        <v>77</v>
      </c>
      <c r="B23" s="9">
        <v>30</v>
      </c>
    </row>
    <row r="24" spans="1:2" x14ac:dyDescent="0.3">
      <c r="A24" s="9" t="s">
        <v>78</v>
      </c>
      <c r="B24" s="9">
        <v>20</v>
      </c>
    </row>
    <row r="25" spans="1:2" x14ac:dyDescent="0.3">
      <c r="A25" s="9" t="s">
        <v>79</v>
      </c>
      <c r="B25" s="9">
        <v>320</v>
      </c>
    </row>
    <row r="26" spans="1:2" x14ac:dyDescent="0.3">
      <c r="A26" s="9" t="s">
        <v>80</v>
      </c>
      <c r="B26" s="9">
        <v>90</v>
      </c>
    </row>
    <row r="27" spans="1:2" x14ac:dyDescent="0.3">
      <c r="A27" s="9" t="s">
        <v>81</v>
      </c>
      <c r="B27" s="9">
        <v>60</v>
      </c>
    </row>
    <row r="28" spans="1:2" x14ac:dyDescent="0.3">
      <c r="A28" s="9" t="s">
        <v>82</v>
      </c>
      <c r="B28" s="9">
        <v>1400</v>
      </c>
    </row>
    <row r="29" spans="1:2" x14ac:dyDescent="0.3">
      <c r="A29" s="9" t="s">
        <v>83</v>
      </c>
      <c r="B29" s="9">
        <v>110</v>
      </c>
    </row>
    <row r="30" spans="1:2" x14ac:dyDescent="0.3">
      <c r="A30" s="9" t="s">
        <v>84</v>
      </c>
      <c r="B30" s="9">
        <v>200</v>
      </c>
    </row>
    <row r="31" spans="1:2" x14ac:dyDescent="0.3">
      <c r="A31" s="9" t="s">
        <v>85</v>
      </c>
      <c r="B31" s="9">
        <v>30</v>
      </c>
    </row>
    <row r="32" spans="1:2" x14ac:dyDescent="0.3">
      <c r="A32" s="9" t="s">
        <v>86</v>
      </c>
      <c r="B32" s="9">
        <v>30</v>
      </c>
    </row>
    <row r="33" spans="1:2" x14ac:dyDescent="0.3">
      <c r="A33" s="9" t="s">
        <v>87</v>
      </c>
      <c r="B33" s="9">
        <v>40</v>
      </c>
    </row>
    <row r="34" spans="1:2" x14ac:dyDescent="0.3">
      <c r="A34" s="7" t="s">
        <v>88</v>
      </c>
      <c r="B34" s="8">
        <v>140</v>
      </c>
    </row>
    <row r="35" spans="1:2" x14ac:dyDescent="0.3">
      <c r="A35" s="7" t="s">
        <v>89</v>
      </c>
      <c r="B35" s="8">
        <v>280</v>
      </c>
    </row>
    <row r="36" spans="1:2" x14ac:dyDescent="0.3">
      <c r="A36" s="9" t="s">
        <v>90</v>
      </c>
      <c r="B36" s="9">
        <v>30</v>
      </c>
    </row>
    <row r="37" spans="1:2" x14ac:dyDescent="0.3">
      <c r="A37" s="9" t="s">
        <v>91</v>
      </c>
      <c r="B37" s="9">
        <v>150</v>
      </c>
    </row>
    <row r="38" spans="1:2" x14ac:dyDescent="0.3">
      <c r="A38" s="9" t="s">
        <v>92</v>
      </c>
      <c r="B38" s="9">
        <v>140</v>
      </c>
    </row>
    <row r="39" spans="1:2" x14ac:dyDescent="0.3">
      <c r="A39" s="9" t="s">
        <v>93</v>
      </c>
      <c r="B39" s="9">
        <v>60</v>
      </c>
    </row>
    <row r="40" spans="1:2" x14ac:dyDescent="0.3">
      <c r="A40" s="9" t="s">
        <v>94</v>
      </c>
      <c r="B40" s="9">
        <v>100</v>
      </c>
    </row>
    <row r="41" spans="1:2" x14ac:dyDescent="0.3">
      <c r="A41" s="9" t="s">
        <v>95</v>
      </c>
      <c r="B41" s="9">
        <v>170</v>
      </c>
    </row>
    <row r="42" spans="1:2" x14ac:dyDescent="0.3">
      <c r="A42" s="9" t="s">
        <v>96</v>
      </c>
      <c r="B42" s="9">
        <v>70</v>
      </c>
    </row>
    <row r="43" spans="1:2" x14ac:dyDescent="0.3">
      <c r="A43" s="9" t="s">
        <v>97</v>
      </c>
      <c r="B43" s="9">
        <v>30</v>
      </c>
    </row>
    <row r="44" spans="1:2" x14ac:dyDescent="0.3">
      <c r="A44" s="9" t="s">
        <v>98</v>
      </c>
      <c r="B44" s="9">
        <v>150</v>
      </c>
    </row>
    <row r="45" spans="1:2" x14ac:dyDescent="0.3">
      <c r="A45" s="9" t="s">
        <v>99</v>
      </c>
      <c r="B45" s="9">
        <v>250</v>
      </c>
    </row>
    <row r="46" spans="1:2" x14ac:dyDescent="0.3">
      <c r="A46" s="9" t="s">
        <v>100</v>
      </c>
      <c r="B46" s="9">
        <v>200</v>
      </c>
    </row>
    <row r="47" spans="1:2" x14ac:dyDescent="0.3">
      <c r="A47" s="9" t="s">
        <v>101</v>
      </c>
      <c r="B47" s="9">
        <f>480*2</f>
        <v>960</v>
      </c>
    </row>
    <row r="48" spans="1:2" x14ac:dyDescent="0.3">
      <c r="A48" s="9" t="s">
        <v>102</v>
      </c>
      <c r="B48" s="9">
        <v>660</v>
      </c>
    </row>
    <row r="49" spans="1:2" x14ac:dyDescent="0.3">
      <c r="A49" s="9" t="s">
        <v>103</v>
      </c>
      <c r="B49" s="9">
        <v>70</v>
      </c>
    </row>
    <row r="50" spans="1:2" x14ac:dyDescent="0.3">
      <c r="A50" s="9" t="s">
        <v>104</v>
      </c>
      <c r="B50" s="9">
        <v>220</v>
      </c>
    </row>
    <row r="51" spans="1:2" x14ac:dyDescent="0.3">
      <c r="A51" s="9" t="s">
        <v>105</v>
      </c>
      <c r="B51" s="9">
        <v>160</v>
      </c>
    </row>
    <row r="52" spans="1:2" x14ac:dyDescent="0.3">
      <c r="A52" s="9" t="s">
        <v>106</v>
      </c>
      <c r="B52" s="9">
        <v>30</v>
      </c>
    </row>
    <row r="53" spans="1:2" x14ac:dyDescent="0.3">
      <c r="A53" s="9" t="s">
        <v>107</v>
      </c>
      <c r="B53" s="9">
        <v>40</v>
      </c>
    </row>
    <row r="54" spans="1:2" x14ac:dyDescent="0.3">
      <c r="A54" s="9" t="s">
        <v>108</v>
      </c>
      <c r="B54" s="9">
        <v>900</v>
      </c>
    </row>
    <row r="55" spans="1:2" x14ac:dyDescent="0.3">
      <c r="A55" s="9" t="s">
        <v>109</v>
      </c>
      <c r="B55" s="9">
        <v>920</v>
      </c>
    </row>
    <row r="56" spans="1:2" x14ac:dyDescent="0.3">
      <c r="A56" s="9" t="s">
        <v>110</v>
      </c>
      <c r="B56" s="9">
        <f>235+235</f>
        <v>470</v>
      </c>
    </row>
    <row r="57" spans="1:2" x14ac:dyDescent="0.3">
      <c r="A57" s="9" t="s">
        <v>111</v>
      </c>
      <c r="B57" s="9">
        <v>700</v>
      </c>
    </row>
    <row r="58" spans="1:2" x14ac:dyDescent="0.3">
      <c r="A58" s="9" t="s">
        <v>112</v>
      </c>
      <c r="B58" s="9">
        <v>60</v>
      </c>
    </row>
    <row r="59" spans="1:2" x14ac:dyDescent="0.3">
      <c r="A59" s="9" t="s">
        <v>113</v>
      </c>
      <c r="B59" s="9">
        <v>90</v>
      </c>
    </row>
    <row r="60" spans="1:2" x14ac:dyDescent="0.3">
      <c r="A60" s="9" t="s">
        <v>114</v>
      </c>
      <c r="B60" s="9">
        <v>110</v>
      </c>
    </row>
    <row r="61" spans="1:2" x14ac:dyDescent="0.3">
      <c r="A61" s="9" t="s">
        <v>115</v>
      </c>
      <c r="B61" s="9">
        <v>180</v>
      </c>
    </row>
    <row r="62" spans="1:2" x14ac:dyDescent="0.3">
      <c r="A62" s="9" t="s">
        <v>116</v>
      </c>
      <c r="B62" s="9">
        <v>110</v>
      </c>
    </row>
    <row r="63" spans="1:2" x14ac:dyDescent="0.3">
      <c r="A63" s="9" t="s">
        <v>117</v>
      </c>
      <c r="B63" s="9">
        <v>150</v>
      </c>
    </row>
    <row r="64" spans="1:2" x14ac:dyDescent="0.3">
      <c r="A64" s="9" t="s">
        <v>118</v>
      </c>
      <c r="B64" s="9">
        <v>360</v>
      </c>
    </row>
    <row r="65" spans="1:2" x14ac:dyDescent="0.3">
      <c r="A65" s="9" t="s">
        <v>119</v>
      </c>
      <c r="B65" s="9">
        <v>50</v>
      </c>
    </row>
    <row r="66" spans="1:2" x14ac:dyDescent="0.3">
      <c r="A66" s="9" t="s">
        <v>120</v>
      </c>
      <c r="B66" s="9">
        <v>110</v>
      </c>
    </row>
    <row r="67" spans="1:2" x14ac:dyDescent="0.3">
      <c r="A67" s="9" t="s">
        <v>121</v>
      </c>
      <c r="B67" s="9">
        <v>60</v>
      </c>
    </row>
    <row r="68" spans="1:2" x14ac:dyDescent="0.3">
      <c r="A68" s="9" t="s">
        <v>122</v>
      </c>
      <c r="B68" s="9">
        <v>80</v>
      </c>
    </row>
    <row r="69" spans="1:2" x14ac:dyDescent="0.3">
      <c r="A69" s="9" t="s">
        <v>123</v>
      </c>
      <c r="B69" s="9">
        <v>40</v>
      </c>
    </row>
    <row r="70" spans="1:2" x14ac:dyDescent="0.3">
      <c r="A70" s="9" t="s">
        <v>124</v>
      </c>
      <c r="B70" s="9">
        <v>40</v>
      </c>
    </row>
    <row r="71" spans="1:2" x14ac:dyDescent="0.3">
      <c r="A71" s="7" t="s">
        <v>125</v>
      </c>
      <c r="B71" s="8">
        <v>40</v>
      </c>
    </row>
    <row r="72" spans="1:2" x14ac:dyDescent="0.3">
      <c r="A72" s="9" t="s">
        <v>126</v>
      </c>
      <c r="B72" s="9">
        <v>400</v>
      </c>
    </row>
    <row r="73" spans="1:2" x14ac:dyDescent="0.3">
      <c r="A73" s="9" t="s">
        <v>127</v>
      </c>
      <c r="B73" s="9">
        <v>1730</v>
      </c>
    </row>
    <row r="74" spans="1:2" x14ac:dyDescent="0.3">
      <c r="A74" s="9" t="s">
        <v>128</v>
      </c>
      <c r="B74" s="9">
        <v>220</v>
      </c>
    </row>
    <row r="75" spans="1:2" x14ac:dyDescent="0.3">
      <c r="A75" s="9" t="s">
        <v>129</v>
      </c>
      <c r="B75" s="9">
        <v>100</v>
      </c>
    </row>
    <row r="76" spans="1:2" x14ac:dyDescent="0.3">
      <c r="A76" s="9" t="s">
        <v>130</v>
      </c>
      <c r="B76" s="9">
        <v>20</v>
      </c>
    </row>
    <row r="77" spans="1:2" x14ac:dyDescent="0.3">
      <c r="A77" s="9" t="s">
        <v>131</v>
      </c>
      <c r="B77" s="9">
        <v>50</v>
      </c>
    </row>
    <row r="78" spans="1:2" x14ac:dyDescent="0.3">
      <c r="A78" s="9" t="s">
        <v>132</v>
      </c>
      <c r="B78" s="9">
        <v>100</v>
      </c>
    </row>
    <row r="79" spans="1:2" x14ac:dyDescent="0.3">
      <c r="A79" s="7" t="s">
        <v>133</v>
      </c>
      <c r="B79" s="9">
        <v>80</v>
      </c>
    </row>
    <row r="80" spans="1:2" x14ac:dyDescent="0.3">
      <c r="A80" s="7" t="s">
        <v>134</v>
      </c>
      <c r="B80" s="9">
        <v>40</v>
      </c>
    </row>
    <row r="81" spans="1:2" x14ac:dyDescent="0.3">
      <c r="A81" s="7" t="s">
        <v>135</v>
      </c>
      <c r="B81" s="8">
        <v>460</v>
      </c>
    </row>
    <row r="82" spans="1:2" x14ac:dyDescent="0.3">
      <c r="A82" s="7" t="s">
        <v>136</v>
      </c>
      <c r="B82" s="9">
        <v>150</v>
      </c>
    </row>
    <row r="83" spans="1:2" x14ac:dyDescent="0.3">
      <c r="A83" s="7" t="s">
        <v>137</v>
      </c>
      <c r="B83" s="9">
        <f>590+590</f>
        <v>1180</v>
      </c>
    </row>
    <row r="84" spans="1:2" x14ac:dyDescent="0.3">
      <c r="A84" s="7" t="s">
        <v>138</v>
      </c>
      <c r="B84" s="9">
        <v>180</v>
      </c>
    </row>
    <row r="85" spans="1:2" x14ac:dyDescent="0.3">
      <c r="A85" s="7" t="s">
        <v>139</v>
      </c>
      <c r="B85" s="9">
        <f>260+260</f>
        <v>520</v>
      </c>
    </row>
    <row r="86" spans="1:2" x14ac:dyDescent="0.3">
      <c r="A86" s="9" t="s">
        <v>140</v>
      </c>
      <c r="B86" s="9">
        <v>1150</v>
      </c>
    </row>
    <row r="87" spans="1:2" x14ac:dyDescent="0.3">
      <c r="A87" s="7" t="s">
        <v>141</v>
      </c>
      <c r="B87" s="9">
        <v>160</v>
      </c>
    </row>
    <row r="88" spans="1:2" x14ac:dyDescent="0.3">
      <c r="A88" s="9" t="s">
        <v>142</v>
      </c>
      <c r="B88" s="9">
        <v>70</v>
      </c>
    </row>
    <row r="89" spans="1:2" x14ac:dyDescent="0.3">
      <c r="A89" s="9" t="s">
        <v>143</v>
      </c>
      <c r="B89" s="9">
        <v>400</v>
      </c>
    </row>
    <row r="90" spans="1:2" x14ac:dyDescent="0.3">
      <c r="A90" s="9" t="s">
        <v>144</v>
      </c>
      <c r="B90" s="9">
        <v>240</v>
      </c>
    </row>
    <row r="91" spans="1:2" x14ac:dyDescent="0.3">
      <c r="A91" s="9" t="s">
        <v>145</v>
      </c>
      <c r="B91" s="9">
        <v>210</v>
      </c>
    </row>
    <row r="92" spans="1:2" x14ac:dyDescent="0.3">
      <c r="A92" s="9" t="s">
        <v>146</v>
      </c>
      <c r="B92" s="9">
        <v>60</v>
      </c>
    </row>
    <row r="93" spans="1:2" x14ac:dyDescent="0.3">
      <c r="A93" s="9" t="s">
        <v>147</v>
      </c>
      <c r="B93" s="9">
        <v>90</v>
      </c>
    </row>
    <row r="94" spans="1:2" x14ac:dyDescent="0.3">
      <c r="A94" s="9" t="s">
        <v>148</v>
      </c>
      <c r="B94" s="9">
        <v>80</v>
      </c>
    </row>
    <row r="95" spans="1:2" x14ac:dyDescent="0.3">
      <c r="A95" s="9" t="s">
        <v>149</v>
      </c>
      <c r="B95" s="9">
        <v>70</v>
      </c>
    </row>
    <row r="96" spans="1:2" x14ac:dyDescent="0.3">
      <c r="A96" s="9" t="s">
        <v>150</v>
      </c>
      <c r="B96" s="9">
        <v>50</v>
      </c>
    </row>
    <row r="97" spans="1:2" x14ac:dyDescent="0.3">
      <c r="A97" s="9" t="s">
        <v>151</v>
      </c>
      <c r="B97" s="9">
        <v>30</v>
      </c>
    </row>
    <row r="98" spans="1:2" x14ac:dyDescent="0.3">
      <c r="A98" s="9" t="s">
        <v>152</v>
      </c>
      <c r="B98" s="9">
        <v>60</v>
      </c>
    </row>
    <row r="99" spans="1:2" x14ac:dyDescent="0.3">
      <c r="A99" s="9" t="s">
        <v>153</v>
      </c>
      <c r="B99" s="9">
        <v>20</v>
      </c>
    </row>
    <row r="100" spans="1:2" x14ac:dyDescent="0.3">
      <c r="A100" s="9" t="s">
        <v>154</v>
      </c>
      <c r="B100" s="9">
        <v>320</v>
      </c>
    </row>
    <row r="101" spans="1:2" x14ac:dyDescent="0.3">
      <c r="A101" s="9" t="s">
        <v>155</v>
      </c>
      <c r="B101" s="9">
        <v>100</v>
      </c>
    </row>
    <row r="102" spans="1:2" x14ac:dyDescent="0.3">
      <c r="A102" s="9" t="s">
        <v>156</v>
      </c>
      <c r="B102" s="9">
        <v>140</v>
      </c>
    </row>
    <row r="103" spans="1:2" x14ac:dyDescent="0.3">
      <c r="A103" s="9" t="s">
        <v>157</v>
      </c>
      <c r="B103" s="9">
        <v>300</v>
      </c>
    </row>
    <row r="104" spans="1:2" x14ac:dyDescent="0.3">
      <c r="A104" s="9" t="s">
        <v>158</v>
      </c>
      <c r="B104" s="9">
        <v>150</v>
      </c>
    </row>
    <row r="105" spans="1:2" x14ac:dyDescent="0.3">
      <c r="A105" s="9" t="s">
        <v>159</v>
      </c>
      <c r="B105" s="9">
        <v>30</v>
      </c>
    </row>
    <row r="106" spans="1:2" x14ac:dyDescent="0.3">
      <c r="A106" s="9" t="s">
        <v>160</v>
      </c>
      <c r="B106" s="9">
        <v>630</v>
      </c>
    </row>
  </sheetData>
  <sortState xmlns:xlrd2="http://schemas.microsoft.com/office/spreadsheetml/2017/richdata2" ref="A4:B91">
    <sortCondition ref="A4:A91"/>
  </sortState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Scheda Nota Spese</vt:lpstr>
      <vt:lpstr>Tabella distanze Campi Gara</vt:lpstr>
    </vt:vector>
  </TitlesOfParts>
  <Manager/>
  <Company>Nokia Siemens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arossi</dc:creator>
  <cp:keywords/>
  <dc:description/>
  <cp:lastModifiedBy>Agostino Rossi (Nokia)</cp:lastModifiedBy>
  <cp:revision/>
  <dcterms:created xsi:type="dcterms:W3CDTF">2015-07-21T12:28:10Z</dcterms:created>
  <dcterms:modified xsi:type="dcterms:W3CDTF">2025-01-28T09:45:54Z</dcterms:modified>
  <cp:category/>
  <cp:contentStatus/>
</cp:coreProperties>
</file>